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DieseArbeitsmappe" defaultThemeVersion="124226"/>
  <bookViews>
    <workbookView xWindow="288" yWindow="120" windowWidth="14628" windowHeight="6624"/>
  </bookViews>
  <sheets>
    <sheet name="Tabelle1" sheetId="1" r:id="rId1"/>
    <sheet name="Tabelle2" sheetId="2" r:id="rId2"/>
    <sheet name="Tabelle3" sheetId="3" r:id="rId3"/>
  </sheets>
  <definedNames>
    <definedName name="_xlnm.Database">Tabelle1!$G$10:$G$15</definedName>
  </definedNames>
  <calcPr calcId="125725"/>
</workbook>
</file>

<file path=xl/calcChain.xml><?xml version="1.0" encoding="utf-8"?>
<calcChain xmlns="http://schemas.openxmlformats.org/spreadsheetml/2006/main">
  <c r="H15" i="1"/>
  <c r="H14"/>
  <c r="H13"/>
  <c r="H11"/>
  <c r="H12"/>
  <c r="H9"/>
  <c r="H10"/>
  <c r="H16" s="1"/>
  <c r="A23"/>
  <c r="A24"/>
  <c r="A19"/>
  <c r="A22"/>
  <c r="A21"/>
  <c r="A20"/>
  <c r="I3" l="1"/>
  <c r="H3"/>
  <c r="G3"/>
  <c r="F3"/>
  <c r="E3"/>
  <c r="D3"/>
  <c r="C3"/>
  <c r="A27"/>
  <c r="B3" s="1"/>
</calcChain>
</file>

<file path=xl/comments1.xml><?xml version="1.0" encoding="utf-8"?>
<comments xmlns="http://schemas.openxmlformats.org/spreadsheetml/2006/main">
  <authors>
    <author>Manfred Thiele</author>
  </authors>
  <commentList>
    <comment ref="A3" authorId="0">
      <text>
        <r>
          <rPr>
            <b/>
            <sz val="9"/>
            <color indexed="81"/>
            <rFont val="Tahoma"/>
            <family val="2"/>
          </rPr>
          <t>Manfred Thiele:</t>
        </r>
        <r>
          <rPr>
            <sz val="9"/>
            <color indexed="81"/>
            <rFont val="Tahoma"/>
            <family val="2"/>
          </rPr>
          <t xml:space="preserve">
Dieses ist die Bezugszelle für das Schaltfeld in A4-A5. Damit können nach der Einstellung bis zu 10 Suchtreffer angezeigt werden - bis drei ist nach der Tabelle unten möglich bei dem Suchkriterium "Nachname" und "Schulze"
Diese Zahl ist Teil der Matrix für die Zellen A19 bis A24, in denen Suchtreffer aus ihrer Eingabe in B13 entstehen! Dabei muss das Suchkriterium in A13 eingestellt werden und in B13 der Suchbegriff eingegeben werden...
 </t>
        </r>
      </text>
    </comment>
    <comment ref="B3" authorId="0">
      <text>
        <r>
          <rPr>
            <b/>
            <sz val="9"/>
            <color indexed="81"/>
            <rFont val="Tahoma"/>
            <family val="2"/>
          </rPr>
          <t>Manfred Thiele:</t>
        </r>
        <r>
          <rPr>
            <sz val="9"/>
            <color indexed="81"/>
            <rFont val="Tahoma"/>
            <family val="2"/>
          </rPr>
          <t xml:space="preserve">
Ist die Trefferanzahl ihres Suchbegriffes...</t>
        </r>
      </text>
    </comment>
    <comment ref="C3" authorId="0">
      <text>
        <r>
          <rPr>
            <b/>
            <sz val="9"/>
            <color indexed="81"/>
            <rFont val="Tahoma"/>
            <family val="2"/>
          </rPr>
          <t>Manfred Thiele:</t>
        </r>
        <r>
          <rPr>
            <sz val="9"/>
            <color indexed="81"/>
            <rFont val="Tahoma"/>
            <family val="2"/>
          </rPr>
          <t xml:space="preserve">
Bei einem Treffer in der Datenbank wird in A19 bis a24 eine Zahl vergeben. 
Mit einem SVERWEIS wird in der Spalte Nachname gesucht.</t>
        </r>
      </text>
    </comment>
    <comment ref="A13" authorId="0">
      <text>
        <r>
          <rPr>
            <b/>
            <sz val="9"/>
            <color indexed="81"/>
            <rFont val="Tahoma"/>
            <family val="2"/>
          </rPr>
          <t>Manfred Thiele:</t>
        </r>
        <r>
          <rPr>
            <sz val="9"/>
            <color indexed="81"/>
            <rFont val="Tahoma"/>
            <family val="2"/>
          </rPr>
          <t xml:space="preserve">
Das Listenfeld setzt sich aus G9 bis G15 zusammen. Hier wird der Bereich für die Suche festgelegt. 
In H16 wird die Zellspalte B,C,D,E,F; G oder H mit einer Matrixformel aus der Hilfstabelle generiert - Lesen Sie dort weiter...</t>
        </r>
      </text>
    </comment>
    <comment ref="B13" authorId="0">
      <text>
        <r>
          <rPr>
            <b/>
            <sz val="9"/>
            <color indexed="81"/>
            <rFont val="Tahoma"/>
            <family val="2"/>
          </rPr>
          <t>Manfred Thiele:</t>
        </r>
        <r>
          <rPr>
            <sz val="9"/>
            <color indexed="81"/>
            <rFont val="Tahoma"/>
            <family val="2"/>
          </rPr>
          <t xml:space="preserve">
Sie können im Suchfeld nach allen beliebigen Kriterien abfragen vom Nachnamen bis zur Stadt…Mehrfachtreffer werden im Ergebnisfeld angezeigt...</t>
        </r>
      </text>
    </comment>
    <comment ref="H16" authorId="0">
      <text>
        <r>
          <rPr>
            <b/>
            <sz val="9"/>
            <color indexed="81"/>
            <rFont val="Tahoma"/>
            <family val="2"/>
          </rPr>
          <t>Manfred Thiele:</t>
        </r>
        <r>
          <rPr>
            <sz val="9"/>
            <color indexed="81"/>
            <rFont val="Tahoma"/>
            <family val="2"/>
          </rPr>
          <t xml:space="preserve">
Die Hilfstabelle generiert den Buchstaben für die Spalte, die zusammen mit der Zellenzahl aus I 19 bis I24 in der Tabelle über die Formel indirekt die jeweilige Spalte anspricht - lesen Sie bei Mayer den Hilfetext weiter...</t>
        </r>
      </text>
    </comment>
    <comment ref="A19" authorId="0">
      <text>
        <r>
          <rPr>
            <b/>
            <sz val="9"/>
            <color indexed="81"/>
            <rFont val="Tahoma"/>
            <family val="2"/>
          </rPr>
          <t>Manfred Thiele:</t>
        </r>
        <r>
          <rPr>
            <sz val="9"/>
            <color indexed="81"/>
            <rFont val="Tahoma"/>
            <family val="2"/>
          </rPr>
          <t xml:space="preserve">
Hier wird die Beingung aufgestellt (wenn), dass die zusmmengesetzten Zellenwerte aus H16 und I19 gleich dem Suchwort aus B13 sind, der Datensatz mit dem Suchwort gezählt wird, ansonsten steht hier eine Null…lesen Sie die nächste Info hierunter noch durch...
</t>
        </r>
      </text>
    </comment>
    <comment ref="I19" authorId="0">
      <text>
        <r>
          <rPr>
            <b/>
            <sz val="9"/>
            <color indexed="81"/>
            <rFont val="Tahoma"/>
            <family val="2"/>
          </rPr>
          <t>Manfred Thiele:</t>
        </r>
        <r>
          <rPr>
            <sz val="9"/>
            <color indexed="81"/>
            <rFont val="Tahoma"/>
            <family val="2"/>
          </rPr>
          <t xml:space="preserve">
Die Zahlen in dieser Spalte entsprechen der Zeilenzahl. </t>
        </r>
      </text>
    </comment>
    <comment ref="A20" authorId="0">
      <text>
        <r>
          <rPr>
            <b/>
            <sz val="9"/>
            <color indexed="81"/>
            <rFont val="Tahoma"/>
            <family val="2"/>
          </rPr>
          <t>Manfred Thiele:</t>
        </r>
        <r>
          <rPr>
            <sz val="9"/>
            <color indexed="81"/>
            <rFont val="Tahoma"/>
            <family val="2"/>
          </rPr>
          <t xml:space="preserve">
Ist fast dieselbe Formel, nur, dass die Matrix von Zählewenn erweitert wurde, nämlich auf I20. Wäre hier eine weitere Übereinstimmung mit dem Suchwort von B13, so würde hier eine 2 gezählt werden. Durch Setzung von absoluten und relativen Bezügen kann die Formel beliebig weit nach unten gezogen werden.
Für Fortgeschrittene: Die I-Reihe muss entsprechend der Nummern der Zellen weiter fortgeführt werden, da sonst ein beliebiges Erweitern der Tabelle durch den Anfasser nicht funktioniert... </t>
        </r>
      </text>
    </comment>
    <comment ref="A21" authorId="0">
      <text>
        <r>
          <rPr>
            <b/>
            <sz val="9"/>
            <color indexed="81"/>
            <rFont val="Tahoma"/>
            <family val="2"/>
          </rPr>
          <t>Manfred Thiele:</t>
        </r>
        <r>
          <rPr>
            <sz val="9"/>
            <color indexed="81"/>
            <rFont val="Tahoma"/>
            <family val="2"/>
          </rPr>
          <t xml:space="preserve">
Hinweis: Damit die Matrixformel funktioniert, sollten Sie diese Spalte immer links einfügen - es sei denn, sie benutzen später keinen SVERWEIS….
</t>
        </r>
      </text>
    </comment>
    <comment ref="A27" authorId="0">
      <text>
        <r>
          <rPr>
            <b/>
            <sz val="9"/>
            <color indexed="81"/>
            <rFont val="Tahoma"/>
            <family val="2"/>
          </rPr>
          <t>Manfred Thiele:</t>
        </r>
        <r>
          <rPr>
            <sz val="9"/>
            <color indexed="81"/>
            <rFont val="Tahoma"/>
            <family val="2"/>
          </rPr>
          <t xml:space="preserve">
Hier wird nur die maximale Trefferanzahl wiederholt...</t>
        </r>
      </text>
    </comment>
  </commentList>
</comments>
</file>

<file path=xl/sharedStrings.xml><?xml version="1.0" encoding="utf-8"?>
<sst xmlns="http://schemas.openxmlformats.org/spreadsheetml/2006/main" count="56" uniqueCount="29">
  <si>
    <t>Mayer</t>
  </si>
  <si>
    <t>Thomas</t>
  </si>
  <si>
    <t>Berlin</t>
  </si>
  <si>
    <t>Anton</t>
  </si>
  <si>
    <t>Victor</t>
  </si>
  <si>
    <t>Bernd</t>
  </si>
  <si>
    <t>Schulze</t>
  </si>
  <si>
    <t>Barsch</t>
  </si>
  <si>
    <t xml:space="preserve">Gartenstr. </t>
  </si>
  <si>
    <t>Zimtsteig</t>
  </si>
  <si>
    <t>Köln</t>
  </si>
  <si>
    <t>Suche</t>
  </si>
  <si>
    <t>Kriterium</t>
  </si>
  <si>
    <t>Nachname</t>
  </si>
  <si>
    <t>Vorname</t>
  </si>
  <si>
    <t>Geburtsdatum</t>
  </si>
  <si>
    <t>Straße</t>
  </si>
  <si>
    <t>Hausnummer</t>
  </si>
  <si>
    <t>Postleitzahl</t>
  </si>
  <si>
    <t>Stadt</t>
  </si>
  <si>
    <t>Hilfstabelle</t>
  </si>
  <si>
    <t>Matrix</t>
  </si>
  <si>
    <t>Anzeige</t>
  </si>
  <si>
    <t>Trefferanzahl</t>
  </si>
  <si>
    <t>Treffer insgesamt</t>
  </si>
  <si>
    <t>Kleine Straße</t>
  </si>
  <si>
    <t>Opernstr.</t>
  </si>
  <si>
    <t>Suchkriterium in A13 und Suchbegriff in B13 müssen Sie eingeben!!!</t>
  </si>
  <si>
    <t>Sie betätigen lediglich die Schalttasten links oder geben in A3 eine Zahl unterhalb oder gleich der Trefferanzahl ein!!!</t>
  </si>
</sst>
</file>

<file path=xl/styles.xml><?xml version="1.0" encoding="utf-8"?>
<styleSheet xmlns="http://schemas.openxmlformats.org/spreadsheetml/2006/main">
  <fonts count="4">
    <font>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s>
  <borders count="1">
    <border>
      <left/>
      <right/>
      <top/>
      <bottom/>
      <diagonal/>
    </border>
  </borders>
  <cellStyleXfs count="1">
    <xf numFmtId="0" fontId="0" fillId="0" borderId="0"/>
  </cellStyleXfs>
  <cellXfs count="12">
    <xf numFmtId="0" fontId="0" fillId="0" borderId="0" xfId="0"/>
    <xf numFmtId="14" fontId="0" fillId="0" borderId="0" xfId="0" applyNumberFormat="1"/>
    <xf numFmtId="0" fontId="0" fillId="2" borderId="0" xfId="0" applyFill="1"/>
    <xf numFmtId="0" fontId="0" fillId="3" borderId="0" xfId="0" applyFill="1"/>
    <xf numFmtId="0" fontId="1" fillId="4" borderId="0" xfId="0" applyFont="1" applyFill="1"/>
    <xf numFmtId="0" fontId="0" fillId="4" borderId="0" xfId="0" applyFill="1"/>
    <xf numFmtId="0" fontId="0" fillId="0" borderId="0" xfId="0" applyAlignment="1">
      <alignment horizontal="center"/>
    </xf>
    <xf numFmtId="0" fontId="0" fillId="5" borderId="0" xfId="0" applyFill="1" applyAlignment="1">
      <alignment horizontal="center"/>
    </xf>
    <xf numFmtId="0" fontId="0" fillId="5" borderId="0" xfId="0" applyFill="1"/>
    <xf numFmtId="0" fontId="1" fillId="0" borderId="0" xfId="0" applyFont="1" applyAlignment="1">
      <alignment horizontal="center"/>
    </xf>
    <xf numFmtId="0" fontId="0" fillId="0" borderId="0" xfId="0" applyAlignment="1">
      <alignment horizontal="center"/>
    </xf>
    <xf numFmtId="0" fontId="0" fillId="0" borderId="0" xfId="0" applyAlignment="1">
      <alignment horizontal="center" wrapText="1"/>
    </xf>
  </cellXfs>
  <cellStyles count="1">
    <cellStyle name="Standard" xfId="0" builtinId="0"/>
  </cellStyles>
  <dxfs count="1">
    <dxf>
      <font>
        <color theme="0"/>
      </font>
      <fill>
        <patternFill>
          <bgColor theme="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Tabelle1"/>
  <dimension ref="A2:J27"/>
  <sheetViews>
    <sheetView tabSelected="1" zoomScale="79" zoomScaleNormal="79" workbookViewId="0">
      <selection activeCell="B13" sqref="B13"/>
    </sheetView>
  </sheetViews>
  <sheetFormatPr baseColWidth="10" defaultRowHeight="14.4"/>
  <cols>
    <col min="1" max="1" width="17.33203125" customWidth="1"/>
  </cols>
  <sheetData>
    <row r="2" spans="1:10">
      <c r="A2" t="s">
        <v>22</v>
      </c>
      <c r="B2" t="s">
        <v>23</v>
      </c>
      <c r="C2" t="s">
        <v>13</v>
      </c>
      <c r="D2" t="s">
        <v>14</v>
      </c>
      <c r="E2" t="s">
        <v>15</v>
      </c>
      <c r="F2" t="s">
        <v>16</v>
      </c>
      <c r="G2" t="s">
        <v>17</v>
      </c>
      <c r="H2" t="s">
        <v>18</v>
      </c>
      <c r="I2" t="s">
        <v>19</v>
      </c>
    </row>
    <row r="3" spans="1:10">
      <c r="A3">
        <v>1</v>
      </c>
      <c r="B3">
        <f ca="1">A27</f>
        <v>3</v>
      </c>
      <c r="C3" t="str">
        <f ca="1">VLOOKUP(A3,A19:B24,2,FALSE)</f>
        <v>Schulze</v>
      </c>
      <c r="D3" t="str">
        <f ca="1">VLOOKUP(A3,A19:C24,3,FALSE)</f>
        <v>Anton</v>
      </c>
      <c r="E3" s="1">
        <f ca="1">VLOOKUP(A3,A19:D24,4,FALSE)</f>
        <v>18626</v>
      </c>
      <c r="F3" t="str">
        <f ca="1">VLOOKUP(A3,A19:E24,5,FALSE)</f>
        <v>Zimtsteig</v>
      </c>
      <c r="G3">
        <f ca="1">VLOOKUP(A3,A19:F24,6,FALSE)</f>
        <v>15</v>
      </c>
      <c r="H3">
        <f ca="1">VLOOKUP(A3,A19:G24,7,FALSE)</f>
        <v>23456</v>
      </c>
      <c r="I3" t="str">
        <f ca="1">VLOOKUP(A3,A19:H24,8,FALSE)</f>
        <v>Köln</v>
      </c>
    </row>
    <row r="4" spans="1:10">
      <c r="E4" s="1"/>
    </row>
    <row r="5" spans="1:10" ht="14.4" customHeight="1">
      <c r="B5" s="11" t="s">
        <v>28</v>
      </c>
      <c r="C5" s="11"/>
      <c r="D5" s="11"/>
      <c r="E5" s="11"/>
      <c r="F5" s="11"/>
      <c r="G5" s="11"/>
      <c r="H5" s="11"/>
      <c r="I5" s="11"/>
      <c r="J5" s="11"/>
    </row>
    <row r="6" spans="1:10">
      <c r="A6" s="4"/>
      <c r="B6" s="4"/>
      <c r="C6" s="4"/>
      <c r="D6" s="4"/>
      <c r="E6" s="4"/>
      <c r="F6" s="4"/>
      <c r="G6" s="4"/>
      <c r="H6" s="4"/>
      <c r="I6" s="4"/>
    </row>
    <row r="8" spans="1:10">
      <c r="G8" t="s">
        <v>20</v>
      </c>
    </row>
    <row r="9" spans="1:10">
      <c r="G9" t="s">
        <v>13</v>
      </c>
      <c r="H9" s="6" t="str">
        <f>IF($A$13=G9,"B",0)</f>
        <v>B</v>
      </c>
    </row>
    <row r="10" spans="1:10">
      <c r="G10" t="s">
        <v>14</v>
      </c>
      <c r="H10" s="6">
        <f>IF($A$13=G10,"C",0)</f>
        <v>0</v>
      </c>
    </row>
    <row r="11" spans="1:10">
      <c r="G11" t="s">
        <v>15</v>
      </c>
      <c r="H11" s="6">
        <f>IF($A$13=G11,"D",0)</f>
        <v>0</v>
      </c>
    </row>
    <row r="12" spans="1:10">
      <c r="A12" s="2" t="s">
        <v>12</v>
      </c>
      <c r="B12" s="2" t="s">
        <v>11</v>
      </c>
      <c r="G12" t="s">
        <v>16</v>
      </c>
      <c r="H12" s="6">
        <f>IF($A$13=G12,"E",0)</f>
        <v>0</v>
      </c>
    </row>
    <row r="13" spans="1:10">
      <c r="A13" s="8" t="s">
        <v>13</v>
      </c>
      <c r="B13" s="3" t="s">
        <v>6</v>
      </c>
      <c r="G13" t="s">
        <v>17</v>
      </c>
      <c r="H13" s="6">
        <f>IF($A$13=G13,"F",0)</f>
        <v>0</v>
      </c>
    </row>
    <row r="14" spans="1:10">
      <c r="G14" t="s">
        <v>18</v>
      </c>
      <c r="H14" s="6">
        <f>IF($A$13=G14,"G",0)</f>
        <v>0</v>
      </c>
    </row>
    <row r="15" spans="1:10">
      <c r="A15" s="9" t="s">
        <v>27</v>
      </c>
      <c r="B15" s="10"/>
      <c r="C15" s="10"/>
      <c r="D15" s="10"/>
      <c r="E15" s="10"/>
      <c r="G15" t="s">
        <v>19</v>
      </c>
      <c r="H15" s="6">
        <f>IF($A$13=G15,"H",0)</f>
        <v>0</v>
      </c>
    </row>
    <row r="16" spans="1:10">
      <c r="G16" t="s">
        <v>21</v>
      </c>
      <c r="H16" s="7" t="str">
        <f>VLOOKUP(A13,G9:H15,2,FALSE)</f>
        <v>B</v>
      </c>
    </row>
    <row r="17" spans="1:9">
      <c r="A17" s="5"/>
      <c r="B17" s="5"/>
      <c r="C17" s="5"/>
      <c r="D17" s="5"/>
      <c r="E17" s="5"/>
      <c r="F17" s="5"/>
      <c r="G17" s="5"/>
      <c r="H17" s="5"/>
      <c r="I17" s="5"/>
    </row>
    <row r="18" spans="1:9">
      <c r="B18" t="s">
        <v>13</v>
      </c>
      <c r="C18" t="s">
        <v>14</v>
      </c>
      <c r="D18" t="s">
        <v>15</v>
      </c>
      <c r="E18" t="s">
        <v>16</v>
      </c>
      <c r="F18" t="s">
        <v>17</v>
      </c>
      <c r="G18" t="s">
        <v>18</v>
      </c>
      <c r="H18" t="s">
        <v>19</v>
      </c>
    </row>
    <row r="19" spans="1:9">
      <c r="A19">
        <f ca="1">IF(INDIRECT($H$16 &amp;I19)=$B$13,COUNTIF(INDIRECT($H$16 &amp; 19): INDIRECT($H$16 &amp; I19),$B$13),0)</f>
        <v>0</v>
      </c>
      <c r="B19" t="s">
        <v>0</v>
      </c>
      <c r="C19" t="s">
        <v>1</v>
      </c>
      <c r="D19" s="1">
        <v>25744</v>
      </c>
      <c r="E19" t="s">
        <v>8</v>
      </c>
      <c r="F19">
        <v>4</v>
      </c>
      <c r="G19">
        <v>13349</v>
      </c>
      <c r="H19" t="s">
        <v>2</v>
      </c>
      <c r="I19" s="8">
        <v>19</v>
      </c>
    </row>
    <row r="20" spans="1:9">
      <c r="A20">
        <f ca="1">IF(INDIRECT($H$16 &amp;I20)=$B$13,COUNTIF(INDIRECT($H$16 &amp; 19): INDIRECT($H$16 &amp; I20),$B$13),0)</f>
        <v>1</v>
      </c>
      <c r="B20" t="s">
        <v>6</v>
      </c>
      <c r="C20" t="s">
        <v>3</v>
      </c>
      <c r="D20" s="1">
        <v>18626</v>
      </c>
      <c r="E20" t="s">
        <v>9</v>
      </c>
      <c r="F20">
        <v>15</v>
      </c>
      <c r="G20">
        <v>23456</v>
      </c>
      <c r="H20" t="s">
        <v>10</v>
      </c>
      <c r="I20" s="8">
        <v>20</v>
      </c>
    </row>
    <row r="21" spans="1:9">
      <c r="A21">
        <f ca="1">IF(INDIRECT($H$16 &amp;I21)=$B$13,COUNTIF(INDIRECT($H$16 &amp; 19): INDIRECT($H$16 &amp; I21),$B$13),0)</f>
        <v>0</v>
      </c>
      <c r="B21" t="s">
        <v>7</v>
      </c>
      <c r="C21" t="s">
        <v>5</v>
      </c>
      <c r="D21" s="1">
        <v>29438</v>
      </c>
      <c r="E21" t="s">
        <v>8</v>
      </c>
      <c r="F21">
        <v>23</v>
      </c>
      <c r="G21">
        <v>13349</v>
      </c>
      <c r="H21" t="s">
        <v>2</v>
      </c>
      <c r="I21" s="8">
        <v>21</v>
      </c>
    </row>
    <row r="22" spans="1:9">
      <c r="A22">
        <f ca="1">IF(INDIRECT($H$16 &amp;I22)=$B$13,COUNTIF(INDIRECT($H$16 &amp; 19): INDIRECT($H$16 &amp; I22),$B$13),0)</f>
        <v>2</v>
      </c>
      <c r="B22" t="s">
        <v>6</v>
      </c>
      <c r="C22" t="s">
        <v>4</v>
      </c>
      <c r="D22" s="1">
        <v>27640</v>
      </c>
      <c r="E22" t="s">
        <v>25</v>
      </c>
      <c r="F22">
        <v>34</v>
      </c>
      <c r="G22">
        <v>23456</v>
      </c>
      <c r="H22" t="s">
        <v>10</v>
      </c>
      <c r="I22" s="8">
        <v>22</v>
      </c>
    </row>
    <row r="23" spans="1:9">
      <c r="A23">
        <f ca="1">IF(INDIRECT($H$16 &amp;I23)=$B$13,COUNTIF(INDIRECT($H$16 &amp; 19): INDIRECT($H$16 &amp; I23),$B$13),0)</f>
        <v>0</v>
      </c>
      <c r="B23" t="s">
        <v>0</v>
      </c>
      <c r="C23" t="s">
        <v>5</v>
      </c>
      <c r="D23" s="1">
        <v>39603</v>
      </c>
      <c r="E23" t="s">
        <v>26</v>
      </c>
      <c r="F23">
        <v>65</v>
      </c>
      <c r="G23">
        <v>13349</v>
      </c>
      <c r="H23" t="s">
        <v>2</v>
      </c>
      <c r="I23" s="8">
        <v>23</v>
      </c>
    </row>
    <row r="24" spans="1:9">
      <c r="A24">
        <f ca="1">IF(INDIRECT($H$16 &amp;I24)=$B$13,COUNTIF(INDIRECT($H$16 &amp; 19): INDIRECT($H$16 &amp; I24),$B$13),0)</f>
        <v>3</v>
      </c>
      <c r="B24" t="s">
        <v>6</v>
      </c>
      <c r="C24" t="s">
        <v>3</v>
      </c>
      <c r="D24" s="1">
        <v>11185</v>
      </c>
      <c r="E24" t="s">
        <v>8</v>
      </c>
      <c r="F24">
        <v>3</v>
      </c>
      <c r="G24">
        <v>13349</v>
      </c>
      <c r="H24" t="s">
        <v>2</v>
      </c>
      <c r="I24" s="8">
        <v>24</v>
      </c>
    </row>
    <row r="26" spans="1:9">
      <c r="A26" s="5"/>
      <c r="B26" s="5"/>
      <c r="C26" s="5"/>
      <c r="D26" s="5"/>
      <c r="E26" s="5"/>
      <c r="F26" s="5"/>
      <c r="G26" s="5"/>
      <c r="H26" s="5"/>
      <c r="I26" s="5"/>
    </row>
    <row r="27" spans="1:9">
      <c r="A27" s="8">
        <f ca="1">MAX(A19:A24)</f>
        <v>3</v>
      </c>
      <c r="B27" t="s">
        <v>24</v>
      </c>
    </row>
  </sheetData>
  <mergeCells count="2">
    <mergeCell ref="A15:E15"/>
    <mergeCell ref="B5:J5"/>
  </mergeCells>
  <conditionalFormatting sqref="C3:I3">
    <cfRule type="containsErrors" dxfId="0" priority="1">
      <formula>ISERROR(C3)</formula>
    </cfRule>
  </conditionalFormatting>
  <dataValidations count="1">
    <dataValidation type="list" allowBlank="1" showInputMessage="1" showErrorMessage="1" sqref="A13">
      <formula1>$G$9:$G$15</formula1>
    </dataValidation>
  </dataValidation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codeName="Tabelle2"/>
  <dimension ref="A1"/>
  <sheetViews>
    <sheetView workbookViewId="0"/>
  </sheetViews>
  <sheetFormatPr baseColWidth="10" defaultRowHeight="14.4"/>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sheetPr codeName="Tabelle3"/>
  <dimension ref="A1"/>
  <sheetViews>
    <sheetView workbookViewId="0"/>
  </sheetViews>
  <sheetFormatPr baseColWidth="10" defaultRowHeight="14.4"/>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Datenbank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Manfred Thiele</dc:creator>
  <cp:lastModifiedBy>Manfred Thiele</cp:lastModifiedBy>
  <dcterms:created xsi:type="dcterms:W3CDTF">2013-12-23T21:38:17Z</dcterms:created>
  <dcterms:modified xsi:type="dcterms:W3CDTF">2013-12-29T19:11:53Z</dcterms:modified>
</cp:coreProperties>
</file>